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MAFU-CH\06-Marketing\Internetseite\Texte für Internetmarketing\"/>
    </mc:Choice>
  </mc:AlternateContent>
  <xr:revisionPtr revIDLastSave="0" documentId="13_ncr:1_{6DA49143-BA78-4EF9-9F06-9A7E06D7B2B3}" xr6:coauthVersionLast="37" xr6:coauthVersionMax="37" xr10:uidLastSave="{00000000-0000-0000-0000-000000000000}"/>
  <bookViews>
    <workbookView xWindow="240" yWindow="72" windowWidth="19440" windowHeight="7992" xr2:uid="{00000000-000D-0000-FFFF-FFFF00000000}"/>
  </bookViews>
  <sheets>
    <sheet name="Location" sheetId="2" r:id="rId1"/>
    <sheet name="Karten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71" i="2" l="1"/>
  <c r="B39" i="2"/>
  <c r="B38" i="2"/>
  <c r="B37" i="2"/>
  <c r="B35" i="2"/>
  <c r="B34" i="2"/>
  <c r="B33" i="2"/>
  <c r="B31" i="2"/>
  <c r="B30" i="2"/>
  <c r="E4" i="2"/>
  <c r="B9" i="2" s="1"/>
  <c r="B67" i="2"/>
  <c r="B13" i="2" l="1"/>
  <c r="B18" i="2"/>
  <c r="B53" i="2"/>
  <c r="B59" i="2"/>
  <c r="B64" i="2"/>
  <c r="B68" i="2"/>
  <c r="B17" i="2"/>
  <c r="B12" i="2"/>
  <c r="B55" i="2"/>
  <c r="B60" i="2"/>
  <c r="B65" i="2"/>
  <c r="B69" i="2"/>
  <c r="B19" i="2"/>
  <c r="B16" i="2"/>
  <c r="B11" i="2"/>
  <c r="B56" i="2"/>
  <c r="B61" i="2"/>
  <c r="B66" i="2"/>
  <c r="B72" i="2"/>
  <c r="F72" i="2" s="1"/>
  <c r="B20" i="2"/>
  <c r="B15" i="2"/>
  <c r="B57" i="2"/>
  <c r="B63" i="2"/>
  <c r="E15" i="5"/>
  <c r="E14" i="5"/>
  <c r="F82" i="2"/>
  <c r="F81" i="2"/>
  <c r="F80" i="2"/>
  <c r="F84" i="2"/>
  <c r="F79" i="2"/>
  <c r="F78" i="2"/>
  <c r="E16" i="5"/>
  <c r="E13" i="5"/>
  <c r="E12" i="5"/>
  <c r="E11" i="5"/>
  <c r="E10" i="5"/>
  <c r="E9" i="5"/>
  <c r="E8" i="5"/>
  <c r="E7" i="5"/>
  <c r="F85" i="2" l="1"/>
  <c r="F90" i="2" s="1"/>
  <c r="E17" i="5" l="1"/>
  <c r="F66" i="2" l="1"/>
  <c r="F70" i="2"/>
  <c r="F46" i="2"/>
  <c r="F45" i="2"/>
  <c r="F30" i="2" l="1"/>
  <c r="F31" i="2"/>
  <c r="F64" i="2"/>
  <c r="F63" i="2"/>
  <c r="F61" i="2"/>
  <c r="F60" i="2"/>
  <c r="F59" i="2"/>
  <c r="F57" i="2"/>
  <c r="F56" i="2"/>
  <c r="F55" i="2"/>
  <c r="F33" i="2"/>
  <c r="F22" i="2"/>
  <c r="F69" i="2"/>
  <c r="F67" i="2"/>
  <c r="F65" i="2"/>
  <c r="F53" i="2"/>
  <c r="F11" i="2"/>
  <c r="F68" i="2" l="1"/>
  <c r="F74" i="2"/>
  <c r="F19" i="2"/>
  <c r="F42" i="2"/>
  <c r="F12" i="2"/>
  <c r="F39" i="2"/>
  <c r="F17" i="2"/>
  <c r="F20" i="2"/>
  <c r="F43" i="2"/>
  <c r="F13" i="2"/>
  <c r="F9" i="2"/>
  <c r="F15" i="2"/>
  <c r="F40" i="2"/>
  <c r="F37" i="2"/>
  <c r="F34" i="2"/>
  <c r="F41" i="2"/>
  <c r="F21" i="2"/>
  <c r="F16" i="2"/>
  <c r="F38" i="2"/>
  <c r="F35" i="2"/>
  <c r="F89" i="2" l="1"/>
  <c r="F95" i="2" s="1"/>
  <c r="F25" i="2"/>
  <c r="F49" i="2"/>
  <c r="F88" i="2" s="1"/>
  <c r="F94" i="2" s="1"/>
  <c r="F87" i="2" l="1"/>
  <c r="F93" i="2" s="1"/>
  <c r="F91" i="2"/>
</calcChain>
</file>

<file path=xl/sharedStrings.xml><?xml version="1.0" encoding="utf-8"?>
<sst xmlns="http://schemas.openxmlformats.org/spreadsheetml/2006/main" count="156" uniqueCount="106">
  <si>
    <t>Freitag</t>
  </si>
  <si>
    <t>Essen</t>
  </si>
  <si>
    <t>Alkoholische Getränke</t>
  </si>
  <si>
    <t>Antialkoholische Getränke</t>
  </si>
  <si>
    <t>Gäste</t>
  </si>
  <si>
    <t>Preise</t>
  </si>
  <si>
    <t>Gesamt</t>
  </si>
  <si>
    <t>Dekoration</t>
  </si>
  <si>
    <t>Musik</t>
  </si>
  <si>
    <t>Equipment</t>
  </si>
  <si>
    <t>Samstag Abend</t>
  </si>
  <si>
    <t>Gastgeschenk</t>
  </si>
  <si>
    <t>Mitternachtssnack</t>
  </si>
  <si>
    <t>Total</t>
  </si>
  <si>
    <t>Raummiete</t>
  </si>
  <si>
    <t>Kirche</t>
  </si>
  <si>
    <t>Ministranten</t>
  </si>
  <si>
    <t>Korkgeld</t>
  </si>
  <si>
    <t>Stück</t>
  </si>
  <si>
    <t>Cocktails</t>
  </si>
  <si>
    <t>Gesamttotal</t>
  </si>
  <si>
    <t>Prosecco</t>
  </si>
  <si>
    <t>Bier</t>
  </si>
  <si>
    <t>Wasser</t>
  </si>
  <si>
    <t>Kaffee</t>
  </si>
  <si>
    <t>Saft</t>
  </si>
  <si>
    <t>Wein</t>
  </si>
  <si>
    <t>Gin Tonic</t>
  </si>
  <si>
    <t>Bacardi Cola</t>
  </si>
  <si>
    <t>Kuchen</t>
  </si>
  <si>
    <t>Fotograph</t>
  </si>
  <si>
    <t>Karten</t>
  </si>
  <si>
    <t>Save the Date</t>
  </si>
  <si>
    <t>Einladung</t>
  </si>
  <si>
    <t>Tischkarten</t>
  </si>
  <si>
    <t>Menü</t>
  </si>
  <si>
    <t>Dankeskarten</t>
  </si>
  <si>
    <t>Anzahl</t>
  </si>
  <si>
    <t>Preis</t>
  </si>
  <si>
    <t>Zwischensumme</t>
  </si>
  <si>
    <t>Fixkosten</t>
  </si>
  <si>
    <t>Einmalige Kosten</t>
  </si>
  <si>
    <t>Sonstiges</t>
  </si>
  <si>
    <t>Einaldungskarten</t>
  </si>
  <si>
    <t>Reserve</t>
  </si>
  <si>
    <t>Brautkleid</t>
  </si>
  <si>
    <t>Anzug</t>
  </si>
  <si>
    <t>Hotel + Übernmachtung</t>
  </si>
  <si>
    <t>Servicepersonal</t>
  </si>
  <si>
    <t>Briefumschläge</t>
  </si>
  <si>
    <t>Porto</t>
  </si>
  <si>
    <t>SA Abend</t>
  </si>
  <si>
    <t>SA Empfang</t>
  </si>
  <si>
    <t>Hochzeitskarten</t>
  </si>
  <si>
    <t>Gäste Sa Abend</t>
  </si>
  <si>
    <t>Erwachsene</t>
  </si>
  <si>
    <t>Kinder</t>
  </si>
  <si>
    <t>Einlegekarten / Antwortkarten</t>
  </si>
  <si>
    <t>Location</t>
  </si>
  <si>
    <t>Kosten Pro Person Fr.</t>
  </si>
  <si>
    <t>Kosten Pro Person Sa. Abend</t>
  </si>
  <si>
    <t>Kosten Pro Person Sa. Apéro</t>
  </si>
  <si>
    <t>Samstag Apéro</t>
  </si>
  <si>
    <t>Gäste Sa Apéro</t>
  </si>
  <si>
    <t>Freitag Polterabend</t>
  </si>
  <si>
    <t>Gäste Fr Polterabend</t>
  </si>
  <si>
    <t>Checkliste Hochzeitsbuget  - Tom's Original</t>
  </si>
  <si>
    <t>Brautmode</t>
  </si>
  <si>
    <t>Via di moda</t>
  </si>
  <si>
    <t>Hochzeitspage</t>
  </si>
  <si>
    <t>Aktionslicht</t>
  </si>
  <si>
    <t>Verwöhnwochenende</t>
  </si>
  <si>
    <t>Costina</t>
  </si>
  <si>
    <t>Eventic</t>
  </si>
  <si>
    <t>Intersol</t>
  </si>
  <si>
    <t>Mamas Brautmode</t>
  </si>
  <si>
    <t>Babyonline</t>
  </si>
  <si>
    <t>Der Ideen Shop</t>
  </si>
  <si>
    <t>iLove Trauringe</t>
  </si>
  <si>
    <t>Kinky-Ped</t>
  </si>
  <si>
    <t>Lafanta</t>
  </si>
  <si>
    <t>Myphotocollage</t>
  </si>
  <si>
    <t>Party Marty</t>
  </si>
  <si>
    <t>WeinUnion</t>
  </si>
  <si>
    <t>Wemana</t>
  </si>
  <si>
    <t>YourSuprise</t>
  </si>
  <si>
    <t>Hochzeitstrauringe</t>
  </si>
  <si>
    <t>Tafeldeko</t>
  </si>
  <si>
    <t>Einladungskarten, Tischkarten, Menükarten</t>
  </si>
  <si>
    <t>Eheringe, Schmuck</t>
  </si>
  <si>
    <t>Kuchendeko, Partyzubehör, Geschneke, Backzubehör</t>
  </si>
  <si>
    <t>Location für Hochzeiten</t>
  </si>
  <si>
    <t>Hochzeitsseiten</t>
  </si>
  <si>
    <t>Reisen</t>
  </si>
  <si>
    <t>Gehl Schuheinlage</t>
  </si>
  <si>
    <t>Brautkleider</t>
  </si>
  <si>
    <t>Fotocollagen im Internet</t>
  </si>
  <si>
    <t>Händler für Partyartikel</t>
  </si>
  <si>
    <t>Wochenendurlaube</t>
  </si>
  <si>
    <t>Kravatten, Herrenmode</t>
  </si>
  <si>
    <t>Weinshop</t>
  </si>
  <si>
    <t>Blumen</t>
  </si>
  <si>
    <t>Personalisierte Geschenke</t>
  </si>
  <si>
    <t>Tischdeko</t>
  </si>
  <si>
    <t>Link</t>
  </si>
  <si>
    <t>Was?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</si>
</sst>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3" fontId="1" fillId="0" borderId="1" xfId="0" applyNumberFormat="1" applyFont="1" applyBorder="1"/>
    <xf numFmtId="3" fontId="0" fillId="0" borderId="2" xfId="0" applyNumberFormat="1" applyBorder="1"/>
    <xf numFmtId="3" fontId="1" fillId="0" borderId="0" xfId="0" applyNumberFormat="1" applyFont="1"/>
    <xf numFmtId="0" fontId="1" fillId="0" borderId="1" xfId="0" applyFont="1" applyFill="1" applyBorder="1"/>
    <xf numFmtId="0" fontId="0" fillId="0" borderId="2" xfId="0" applyFill="1" applyBorder="1"/>
    <xf numFmtId="0" fontId="1" fillId="0" borderId="0" xfId="0" applyFont="1" applyFill="1"/>
    <xf numFmtId="3" fontId="0" fillId="0" borderId="0" xfId="0" applyNumberFormat="1" applyFill="1"/>
    <xf numFmtId="3" fontId="1" fillId="0" borderId="1" xfId="0" applyNumberFormat="1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Fill="1" applyBorder="1"/>
    <xf numFmtId="3" fontId="1" fillId="0" borderId="5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2" fontId="0" fillId="0" borderId="0" xfId="0" applyNumberFormat="1" applyBorder="1"/>
    <xf numFmtId="0" fontId="0" fillId="0" borderId="6" xfId="0" applyBorder="1"/>
    <xf numFmtId="0" fontId="2" fillId="0" borderId="0" xfId="1"/>
    <xf numFmtId="2" fontId="0" fillId="0" borderId="6" xfId="0" applyNumberFormat="1" applyBorder="1"/>
    <xf numFmtId="2" fontId="0" fillId="0" borderId="0" xfId="0" applyNumberFormat="1" applyFill="1" applyBorder="1"/>
    <xf numFmtId="0" fontId="0" fillId="2" borderId="2" xfId="0" applyFill="1" applyBorder="1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/>
    <xf numFmtId="2" fontId="0" fillId="2" borderId="0" xfId="0" applyNumberFormat="1" applyFill="1" applyBorder="1"/>
    <xf numFmtId="0" fontId="0" fillId="2" borderId="6" xfId="0" applyFill="1" applyBorder="1"/>
    <xf numFmtId="2" fontId="0" fillId="2" borderId="6" xfId="0" applyNumberFormat="1" applyFill="1" applyBorder="1"/>
    <xf numFmtId="4" fontId="1" fillId="0" borderId="0" xfId="0" applyNumberFormat="1" applyFont="1"/>
    <xf numFmtId="0" fontId="3" fillId="0" borderId="0" xfId="0" applyFont="1"/>
    <xf numFmtId="0" fontId="1" fillId="0" borderId="6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bien\10_Familie\Hochzeit\Namenslist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  <sheetName val="Einladungskarte"/>
      <sheetName val="Namen für Tischkarten"/>
      <sheetName val="Kinder"/>
      <sheetName val="Geld"/>
    </sheetNames>
    <sheetDataSet>
      <sheetData sheetId="0"/>
      <sheetData sheetId="1">
        <row r="1">
          <cell r="P1">
            <v>64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OZeAJx" TargetMode="External"/><Relationship Id="rId13" Type="http://schemas.openxmlformats.org/officeDocument/2006/relationships/hyperlink" Target="http://bit.ly/2yEXHcV" TargetMode="External"/><Relationship Id="rId18" Type="http://schemas.openxmlformats.org/officeDocument/2006/relationships/hyperlink" Target="http://bit.ly/2ynJIZP" TargetMode="External"/><Relationship Id="rId3" Type="http://schemas.openxmlformats.org/officeDocument/2006/relationships/hyperlink" Target="http://bit.ly/2pDjgG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bit.ly/2OWFnXb" TargetMode="External"/><Relationship Id="rId12" Type="http://schemas.openxmlformats.org/officeDocument/2006/relationships/hyperlink" Target="http://bit.ly/2OY4gBI" TargetMode="External"/><Relationship Id="rId17" Type="http://schemas.openxmlformats.org/officeDocument/2006/relationships/hyperlink" Target="http://bit.ly/2CjezJZ" TargetMode="External"/><Relationship Id="rId2" Type="http://schemas.openxmlformats.org/officeDocument/2006/relationships/hyperlink" Target="http://bit.ly/2NKcAAm" TargetMode="External"/><Relationship Id="rId16" Type="http://schemas.openxmlformats.org/officeDocument/2006/relationships/hyperlink" Target="http://bit.ly/2yiAUVg" TargetMode="External"/><Relationship Id="rId20" Type="http://schemas.openxmlformats.org/officeDocument/2006/relationships/hyperlink" Target="http://bit.ly/2NGxW1u" TargetMode="External"/><Relationship Id="rId1" Type="http://schemas.openxmlformats.org/officeDocument/2006/relationships/hyperlink" Target="http://bit.ly/2Nreo0M" TargetMode="External"/><Relationship Id="rId6" Type="http://schemas.openxmlformats.org/officeDocument/2006/relationships/hyperlink" Target="http://bit.ly/2yJEhng" TargetMode="External"/><Relationship Id="rId11" Type="http://schemas.openxmlformats.org/officeDocument/2006/relationships/hyperlink" Target="http://bit.ly/2CMIdZ1" TargetMode="External"/><Relationship Id="rId5" Type="http://schemas.openxmlformats.org/officeDocument/2006/relationships/hyperlink" Target="http://bit.ly/2IZyfnc" TargetMode="External"/><Relationship Id="rId15" Type="http://schemas.openxmlformats.org/officeDocument/2006/relationships/hyperlink" Target="http://bit.ly/2PASAlu" TargetMode="External"/><Relationship Id="rId10" Type="http://schemas.openxmlformats.org/officeDocument/2006/relationships/hyperlink" Target="http://bit.ly/2PBwK14" TargetMode="External"/><Relationship Id="rId19" Type="http://schemas.openxmlformats.org/officeDocument/2006/relationships/hyperlink" Target="http://bit.ly/2CioYW7" TargetMode="External"/><Relationship Id="rId4" Type="http://schemas.openxmlformats.org/officeDocument/2006/relationships/hyperlink" Target="http://bit.ly/2PBwm2C" TargetMode="External"/><Relationship Id="rId9" Type="http://schemas.openxmlformats.org/officeDocument/2006/relationships/hyperlink" Target="http://bit.ly/2AbIhz2" TargetMode="External"/><Relationship Id="rId14" Type="http://schemas.openxmlformats.org/officeDocument/2006/relationships/hyperlink" Target="http://bit.ly/2Enxs0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B1" zoomScaleNormal="100" workbookViewId="0">
      <selection activeCell="M13" sqref="M13"/>
    </sheetView>
  </sheetViews>
  <sheetFormatPr baseColWidth="10" defaultRowHeight="14.4" x14ac:dyDescent="0.3"/>
  <cols>
    <col min="1" max="1" width="24.6640625" bestFit="1" customWidth="1"/>
    <col min="4" max="4" width="3" style="22" customWidth="1"/>
    <col min="5" max="5" width="11.44140625" style="6"/>
    <col min="6" max="6" width="11.44140625" style="7"/>
    <col min="10" max="10" width="20.21875" bestFit="1" customWidth="1"/>
    <col min="11" max="11" width="20.109375" bestFit="1" customWidth="1"/>
  </cols>
  <sheetData>
    <row r="1" spans="1:11" ht="18.600000000000001" thickBot="1" x14ac:dyDescent="0.4">
      <c r="A1" s="38" t="s">
        <v>66</v>
      </c>
      <c r="J1" s="2" t="s">
        <v>104</v>
      </c>
      <c r="K1" s="2" t="s">
        <v>105</v>
      </c>
    </row>
    <row r="2" spans="1:11" x14ac:dyDescent="0.3">
      <c r="J2" s="27" t="s">
        <v>84</v>
      </c>
      <c r="K2" t="s">
        <v>101</v>
      </c>
    </row>
    <row r="3" spans="1:11" x14ac:dyDescent="0.3">
      <c r="A3" s="1" t="s">
        <v>58</v>
      </c>
      <c r="E3" s="1" t="s">
        <v>55</v>
      </c>
      <c r="F3" s="1" t="s">
        <v>56</v>
      </c>
      <c r="J3" s="27" t="s">
        <v>80</v>
      </c>
      <c r="K3" t="s">
        <v>95</v>
      </c>
    </row>
    <row r="4" spans="1:11" x14ac:dyDescent="0.3">
      <c r="A4" s="1" t="s">
        <v>65</v>
      </c>
      <c r="E4" s="31">
        <f>+[1]Einladungskarte!$P$1</f>
        <v>64</v>
      </c>
      <c r="F4" s="31">
        <v>1</v>
      </c>
      <c r="J4" s="27" t="s">
        <v>76</v>
      </c>
      <c r="K4" t="s">
        <v>67</v>
      </c>
    </row>
    <row r="5" spans="1:11" x14ac:dyDescent="0.3">
      <c r="A5" s="1" t="s">
        <v>63</v>
      </c>
      <c r="E5" s="31">
        <v>109</v>
      </c>
      <c r="F5" s="31">
        <v>1</v>
      </c>
      <c r="J5" s="27" t="s">
        <v>75</v>
      </c>
      <c r="K5" t="s">
        <v>67</v>
      </c>
    </row>
    <row r="6" spans="1:11" x14ac:dyDescent="0.3">
      <c r="A6" s="1" t="s">
        <v>54</v>
      </c>
      <c r="E6" s="31">
        <v>100</v>
      </c>
      <c r="F6" s="31">
        <v>1</v>
      </c>
      <c r="J6" s="27" t="s">
        <v>72</v>
      </c>
      <c r="K6" t="s">
        <v>89</v>
      </c>
    </row>
    <row r="7" spans="1:11" x14ac:dyDescent="0.3">
      <c r="J7" s="27" t="s">
        <v>78</v>
      </c>
      <c r="K7" t="s">
        <v>89</v>
      </c>
    </row>
    <row r="8" spans="1:11" ht="15" thickBot="1" x14ac:dyDescent="0.35">
      <c r="A8" s="2" t="s">
        <v>64</v>
      </c>
      <c r="B8" s="2" t="s">
        <v>4</v>
      </c>
      <c r="C8" s="2" t="s">
        <v>18</v>
      </c>
      <c r="D8" s="23"/>
      <c r="E8" s="11" t="s">
        <v>5</v>
      </c>
      <c r="F8" s="8" t="s">
        <v>6</v>
      </c>
      <c r="J8" s="27" t="s">
        <v>86</v>
      </c>
      <c r="K8" t="s">
        <v>89</v>
      </c>
    </row>
    <row r="9" spans="1:11" x14ac:dyDescent="0.3">
      <c r="A9" t="s">
        <v>1</v>
      </c>
      <c r="B9">
        <f>+$E$4+$F$4</f>
        <v>65</v>
      </c>
      <c r="C9" s="31">
        <v>1</v>
      </c>
      <c r="D9" s="24"/>
      <c r="E9" s="31">
        <v>15</v>
      </c>
      <c r="F9" s="14">
        <f>+B9*C9*E9</f>
        <v>975</v>
      </c>
      <c r="J9" s="27" t="s">
        <v>70</v>
      </c>
      <c r="K9" t="s">
        <v>88</v>
      </c>
    </row>
    <row r="10" spans="1:11" x14ac:dyDescent="0.3">
      <c r="A10" t="s">
        <v>3</v>
      </c>
      <c r="C10" s="6"/>
      <c r="D10" s="24"/>
      <c r="F10" s="14"/>
      <c r="J10" s="27" t="s">
        <v>81</v>
      </c>
      <c r="K10" t="s">
        <v>96</v>
      </c>
    </row>
    <row r="11" spans="1:11" x14ac:dyDescent="0.3">
      <c r="A11" s="5" t="s">
        <v>23</v>
      </c>
      <c r="B11">
        <f>+$E$4+$F$4</f>
        <v>65</v>
      </c>
      <c r="C11" s="31"/>
      <c r="D11" s="24"/>
      <c r="E11" s="31"/>
      <c r="F11" s="14">
        <f>+B11*C11*E11</f>
        <v>0</v>
      </c>
      <c r="J11" s="27" t="s">
        <v>79</v>
      </c>
      <c r="K11" t="s">
        <v>94</v>
      </c>
    </row>
    <row r="12" spans="1:11" x14ac:dyDescent="0.3">
      <c r="A12" s="5" t="s">
        <v>24</v>
      </c>
      <c r="B12">
        <f>+$E$4+$F$4</f>
        <v>65</v>
      </c>
      <c r="C12" s="31"/>
      <c r="D12" s="24"/>
      <c r="E12" s="31"/>
      <c r="F12" s="14">
        <f>+B12*C12*E12</f>
        <v>0</v>
      </c>
      <c r="J12" s="27" t="s">
        <v>82</v>
      </c>
      <c r="K12" t="s">
        <v>97</v>
      </c>
    </row>
    <row r="13" spans="1:11" x14ac:dyDescent="0.3">
      <c r="A13" s="5" t="s">
        <v>25</v>
      </c>
      <c r="B13">
        <f>+$E$4+$F$4</f>
        <v>65</v>
      </c>
      <c r="C13" s="31"/>
      <c r="D13" s="24"/>
      <c r="E13" s="31"/>
      <c r="F13" s="14">
        <f>+B13*C13*E13</f>
        <v>0</v>
      </c>
      <c r="J13" s="27" t="s">
        <v>69</v>
      </c>
      <c r="K13" t="s">
        <v>92</v>
      </c>
    </row>
    <row r="14" spans="1:11" x14ac:dyDescent="0.3">
      <c r="A14" t="s">
        <v>2</v>
      </c>
      <c r="C14" s="6"/>
      <c r="D14" s="24"/>
      <c r="F14" s="14"/>
      <c r="J14" s="27" t="s">
        <v>68</v>
      </c>
      <c r="K14" t="s">
        <v>99</v>
      </c>
    </row>
    <row r="15" spans="1:11" x14ac:dyDescent="0.3">
      <c r="A15" s="5" t="s">
        <v>21</v>
      </c>
      <c r="B15">
        <f t="shared" ref="B15:B20" si="0">+$E$4+$F$4</f>
        <v>65</v>
      </c>
      <c r="C15" s="31"/>
      <c r="D15" s="24"/>
      <c r="E15" s="31"/>
      <c r="F15" s="14">
        <f>+B15*C15*E15</f>
        <v>0</v>
      </c>
      <c r="J15" s="27" t="s">
        <v>77</v>
      </c>
      <c r="K15" t="s">
        <v>90</v>
      </c>
    </row>
    <row r="16" spans="1:11" x14ac:dyDescent="0.3">
      <c r="A16" s="5" t="s">
        <v>22</v>
      </c>
      <c r="B16">
        <f t="shared" si="0"/>
        <v>65</v>
      </c>
      <c r="C16" s="31"/>
      <c r="D16" s="24"/>
      <c r="E16" s="31"/>
      <c r="F16" s="14">
        <f>+B16*C16*E16</f>
        <v>0</v>
      </c>
      <c r="J16" s="27" t="s">
        <v>73</v>
      </c>
      <c r="K16" t="s">
        <v>91</v>
      </c>
    </row>
    <row r="17" spans="1:11" x14ac:dyDescent="0.3">
      <c r="A17" s="5" t="s">
        <v>26</v>
      </c>
      <c r="B17">
        <f t="shared" si="0"/>
        <v>65</v>
      </c>
      <c r="C17" s="31"/>
      <c r="D17" s="24"/>
      <c r="E17" s="31"/>
      <c r="F17" s="14">
        <f>+B17*C17*E17</f>
        <v>0</v>
      </c>
      <c r="J17" s="27" t="s">
        <v>85</v>
      </c>
      <c r="K17" t="s">
        <v>102</v>
      </c>
    </row>
    <row r="18" spans="1:11" x14ac:dyDescent="0.3">
      <c r="A18" t="s">
        <v>7</v>
      </c>
      <c r="B18">
        <f t="shared" si="0"/>
        <v>65</v>
      </c>
      <c r="C18" s="31"/>
      <c r="D18" s="24"/>
      <c r="E18" s="31"/>
      <c r="J18" s="27" t="s">
        <v>74</v>
      </c>
      <c r="K18" t="s">
        <v>93</v>
      </c>
    </row>
    <row r="19" spans="1:11" x14ac:dyDescent="0.3">
      <c r="A19" t="s">
        <v>8</v>
      </c>
      <c r="B19">
        <f t="shared" si="0"/>
        <v>65</v>
      </c>
      <c r="C19" s="6"/>
      <c r="D19" s="24"/>
      <c r="F19" s="7">
        <f>+B19*E19*C19</f>
        <v>0</v>
      </c>
      <c r="J19" s="27" t="s">
        <v>87</v>
      </c>
      <c r="K19" t="s">
        <v>103</v>
      </c>
    </row>
    <row r="20" spans="1:11" x14ac:dyDescent="0.3">
      <c r="A20" t="s">
        <v>9</v>
      </c>
      <c r="B20">
        <f t="shared" si="0"/>
        <v>65</v>
      </c>
      <c r="C20" s="6"/>
      <c r="D20" s="24"/>
      <c r="F20" s="7">
        <f>+B20*E20*C20</f>
        <v>0</v>
      </c>
      <c r="J20" s="27" t="s">
        <v>83</v>
      </c>
      <c r="K20" t="s">
        <v>100</v>
      </c>
    </row>
    <row r="21" spans="1:11" x14ac:dyDescent="0.3">
      <c r="A21" t="s">
        <v>14</v>
      </c>
      <c r="B21" s="31"/>
      <c r="C21" s="31"/>
      <c r="D21" s="24"/>
      <c r="E21" s="31"/>
      <c r="F21" s="7">
        <f>+B21*E21*C21</f>
        <v>0</v>
      </c>
      <c r="J21" s="27" t="s">
        <v>71</v>
      </c>
      <c r="K21" t="s">
        <v>98</v>
      </c>
    </row>
    <row r="22" spans="1:11" x14ac:dyDescent="0.3">
      <c r="A22" t="s">
        <v>48</v>
      </c>
      <c r="C22" s="31"/>
      <c r="D22" s="24"/>
      <c r="E22" s="31"/>
      <c r="F22" s="14">
        <f>+B22*C22*E22</f>
        <v>0</v>
      </c>
    </row>
    <row r="23" spans="1:11" x14ac:dyDescent="0.3">
      <c r="A23" t="s">
        <v>17</v>
      </c>
      <c r="C23" s="6"/>
      <c r="D23" s="24"/>
      <c r="E23" s="31"/>
      <c r="F23" s="14"/>
    </row>
    <row r="24" spans="1:11" ht="15" thickBot="1" x14ac:dyDescent="0.35">
      <c r="A24" s="3"/>
      <c r="B24" s="3"/>
      <c r="C24" s="3"/>
      <c r="E24" s="12"/>
      <c r="F24" s="9"/>
    </row>
    <row r="25" spans="1:11" ht="15" thickTop="1" x14ac:dyDescent="0.3">
      <c r="A25" s="1" t="s">
        <v>13</v>
      </c>
      <c r="B25" s="1"/>
      <c r="C25" s="1"/>
      <c r="D25" s="23"/>
      <c r="E25" s="13"/>
      <c r="F25" s="10">
        <f>SUM(F9:F24)</f>
        <v>975</v>
      </c>
    </row>
    <row r="29" spans="1:11" ht="15" thickBot="1" x14ac:dyDescent="0.35">
      <c r="A29" s="2" t="s">
        <v>62</v>
      </c>
      <c r="B29" s="11" t="s">
        <v>4</v>
      </c>
      <c r="C29" s="11" t="s">
        <v>18</v>
      </c>
      <c r="D29" s="4"/>
      <c r="E29" s="11" t="s">
        <v>5</v>
      </c>
      <c r="F29" s="15" t="s">
        <v>6</v>
      </c>
    </row>
    <row r="30" spans="1:11" x14ac:dyDescent="0.3">
      <c r="A30" t="s">
        <v>1</v>
      </c>
      <c r="B30">
        <f>+$E$5+$F$5</f>
        <v>110</v>
      </c>
      <c r="C30" s="31">
        <v>1</v>
      </c>
      <c r="D30" s="24"/>
      <c r="E30" s="31">
        <v>20</v>
      </c>
      <c r="F30" s="14">
        <f>+B30*C30*E30</f>
        <v>2200</v>
      </c>
    </row>
    <row r="31" spans="1:11" x14ac:dyDescent="0.3">
      <c r="A31" t="s">
        <v>29</v>
      </c>
      <c r="B31">
        <f>+$E$5+$F$5</f>
        <v>110</v>
      </c>
      <c r="C31" s="31"/>
      <c r="D31" s="24"/>
      <c r="E31" s="31"/>
      <c r="F31" s="14">
        <f>+B31*C31*E31</f>
        <v>0</v>
      </c>
    </row>
    <row r="32" spans="1:11" x14ac:dyDescent="0.3">
      <c r="A32" t="s">
        <v>2</v>
      </c>
      <c r="B32" s="6"/>
      <c r="C32" s="6"/>
      <c r="D32" s="24"/>
      <c r="F32" s="14"/>
    </row>
    <row r="33" spans="1:6" x14ac:dyDescent="0.3">
      <c r="A33" s="5" t="s">
        <v>21</v>
      </c>
      <c r="B33">
        <f t="shared" ref="B33:B35" si="1">+$E$5+$F$5</f>
        <v>110</v>
      </c>
      <c r="C33" s="31"/>
      <c r="D33" s="24"/>
      <c r="E33" s="31"/>
      <c r="F33" s="14">
        <f>+B33*C33*E33</f>
        <v>0</v>
      </c>
    </row>
    <row r="34" spans="1:6" x14ac:dyDescent="0.3">
      <c r="A34" s="5" t="s">
        <v>22</v>
      </c>
      <c r="B34">
        <f t="shared" si="1"/>
        <v>110</v>
      </c>
      <c r="C34" s="31"/>
      <c r="D34" s="24"/>
      <c r="E34" s="31"/>
      <c r="F34" s="14">
        <f>+B34*C34*E34</f>
        <v>0</v>
      </c>
    </row>
    <row r="35" spans="1:6" x14ac:dyDescent="0.3">
      <c r="A35" s="5" t="s">
        <v>26</v>
      </c>
      <c r="B35">
        <f t="shared" si="1"/>
        <v>110</v>
      </c>
      <c r="C35" s="31"/>
      <c r="D35" s="24"/>
      <c r="E35" s="31"/>
      <c r="F35" s="14">
        <f>+B35*C35*E35</f>
        <v>0</v>
      </c>
    </row>
    <row r="36" spans="1:6" x14ac:dyDescent="0.3">
      <c r="A36" t="s">
        <v>3</v>
      </c>
    </row>
    <row r="37" spans="1:6" x14ac:dyDescent="0.3">
      <c r="A37" s="5" t="s">
        <v>23</v>
      </c>
      <c r="B37">
        <f t="shared" ref="B37:B39" si="2">+$E$5+$F$5</f>
        <v>110</v>
      </c>
      <c r="C37" s="31"/>
      <c r="D37" s="24"/>
      <c r="E37" s="31"/>
      <c r="F37" s="14">
        <f>+B37*C37*E37</f>
        <v>0</v>
      </c>
    </row>
    <row r="38" spans="1:6" x14ac:dyDescent="0.3">
      <c r="A38" s="5" t="s">
        <v>24</v>
      </c>
      <c r="B38">
        <f t="shared" si="2"/>
        <v>110</v>
      </c>
      <c r="C38" s="31"/>
      <c r="E38" s="31"/>
      <c r="F38" s="14">
        <f>+B38*C38*E38</f>
        <v>0</v>
      </c>
    </row>
    <row r="39" spans="1:6" x14ac:dyDescent="0.3">
      <c r="A39" s="5" t="s">
        <v>25</v>
      </c>
      <c r="B39">
        <f t="shared" si="2"/>
        <v>110</v>
      </c>
      <c r="C39" s="31"/>
      <c r="E39" s="31"/>
      <c r="F39" s="14">
        <f>+B39*C39*E39</f>
        <v>0</v>
      </c>
    </row>
    <row r="40" spans="1:6" x14ac:dyDescent="0.3">
      <c r="A40" t="s">
        <v>7</v>
      </c>
      <c r="B40" s="31"/>
      <c r="C40" s="31"/>
      <c r="E40" s="31"/>
      <c r="F40" s="7">
        <f t="shared" ref="F40:F43" si="3">+B40*E40*C40</f>
        <v>0</v>
      </c>
    </row>
    <row r="41" spans="1:6" x14ac:dyDescent="0.3">
      <c r="A41" t="s">
        <v>8</v>
      </c>
      <c r="B41" s="31"/>
      <c r="C41" s="31"/>
      <c r="E41" s="31"/>
      <c r="F41" s="7">
        <f t="shared" si="3"/>
        <v>0</v>
      </c>
    </row>
    <row r="42" spans="1:6" x14ac:dyDescent="0.3">
      <c r="A42" t="s">
        <v>9</v>
      </c>
      <c r="B42" s="31"/>
      <c r="C42" s="31"/>
      <c r="E42" s="31"/>
      <c r="F42" s="7">
        <f t="shared" si="3"/>
        <v>0</v>
      </c>
    </row>
    <row r="43" spans="1:6" x14ac:dyDescent="0.3">
      <c r="A43" t="s">
        <v>14</v>
      </c>
      <c r="B43" s="31"/>
      <c r="C43" s="31"/>
      <c r="E43" s="31"/>
      <c r="F43" s="7">
        <f t="shared" si="3"/>
        <v>0</v>
      </c>
    </row>
    <row r="44" spans="1:6" x14ac:dyDescent="0.3">
      <c r="A44" t="s">
        <v>15</v>
      </c>
      <c r="B44" s="31"/>
      <c r="C44" s="31"/>
      <c r="E44" s="31"/>
    </row>
    <row r="45" spans="1:6" x14ac:dyDescent="0.3">
      <c r="A45" s="5" t="s">
        <v>7</v>
      </c>
      <c r="C45" s="31"/>
      <c r="E45" s="31"/>
      <c r="F45" s="7">
        <f>+C45*E45</f>
        <v>0</v>
      </c>
    </row>
    <row r="46" spans="1:6" x14ac:dyDescent="0.3">
      <c r="A46" s="5" t="s">
        <v>16</v>
      </c>
      <c r="C46" s="31"/>
      <c r="E46" s="31"/>
      <c r="F46" s="7">
        <f>+C46*E46</f>
        <v>0</v>
      </c>
    </row>
    <row r="47" spans="1:6" x14ac:dyDescent="0.3">
      <c r="A47" s="16"/>
    </row>
    <row r="48" spans="1:6" ht="15" thickBot="1" x14ac:dyDescent="0.35">
      <c r="A48" s="3"/>
      <c r="B48" s="3"/>
      <c r="C48" s="3"/>
      <c r="E48" s="12"/>
      <c r="F48" s="9"/>
    </row>
    <row r="49" spans="1:6" ht="15" thickTop="1" x14ac:dyDescent="0.3">
      <c r="A49" s="1" t="s">
        <v>13</v>
      </c>
      <c r="B49" s="1"/>
      <c r="C49" s="1"/>
      <c r="D49" s="23"/>
      <c r="E49" s="13"/>
      <c r="F49" s="10">
        <f>SUM(F30:F48)</f>
        <v>2200</v>
      </c>
    </row>
    <row r="52" spans="1:6" ht="15" thickBot="1" x14ac:dyDescent="0.35">
      <c r="A52" s="2" t="s">
        <v>10</v>
      </c>
      <c r="B52" s="2" t="s">
        <v>4</v>
      </c>
      <c r="C52" s="2" t="s">
        <v>18</v>
      </c>
      <c r="D52" s="23"/>
      <c r="E52" s="11" t="s">
        <v>5</v>
      </c>
      <c r="F52" s="8" t="s">
        <v>6</v>
      </c>
    </row>
    <row r="53" spans="1:6" x14ac:dyDescent="0.3">
      <c r="A53" t="s">
        <v>1</v>
      </c>
      <c r="B53">
        <f>+$E$6+$F$6</f>
        <v>101</v>
      </c>
      <c r="C53" s="31">
        <v>1</v>
      </c>
      <c r="E53" s="31">
        <v>45</v>
      </c>
      <c r="F53" s="7">
        <f>+B53*E53*C53</f>
        <v>4545</v>
      </c>
    </row>
    <row r="54" spans="1:6" x14ac:dyDescent="0.3">
      <c r="A54" t="s">
        <v>2</v>
      </c>
    </row>
    <row r="55" spans="1:6" x14ac:dyDescent="0.3">
      <c r="A55" s="5" t="s">
        <v>21</v>
      </c>
      <c r="B55">
        <f t="shared" ref="B55:B57" si="4">+$E$6+$F$6</f>
        <v>101</v>
      </c>
      <c r="C55" s="32"/>
      <c r="D55" s="25"/>
      <c r="E55" s="31"/>
      <c r="F55" s="7">
        <f>+B55*E55*C55</f>
        <v>0</v>
      </c>
    </row>
    <row r="56" spans="1:6" x14ac:dyDescent="0.3">
      <c r="A56" s="5" t="s">
        <v>22</v>
      </c>
      <c r="B56">
        <f t="shared" si="4"/>
        <v>101</v>
      </c>
      <c r="C56" s="31"/>
      <c r="E56" s="31"/>
      <c r="F56" s="7">
        <f>+B56*E56*C56</f>
        <v>0</v>
      </c>
    </row>
    <row r="57" spans="1:6" x14ac:dyDescent="0.3">
      <c r="A57" s="5" t="s">
        <v>26</v>
      </c>
      <c r="B57">
        <f t="shared" si="4"/>
        <v>101</v>
      </c>
      <c r="C57" s="31"/>
      <c r="D57" s="24"/>
      <c r="E57" s="31"/>
      <c r="F57" s="7">
        <f>+B57*E57*C57</f>
        <v>0</v>
      </c>
    </row>
    <row r="58" spans="1:6" x14ac:dyDescent="0.3">
      <c r="A58" t="s">
        <v>3</v>
      </c>
    </row>
    <row r="59" spans="1:6" x14ac:dyDescent="0.3">
      <c r="A59" s="5" t="s">
        <v>23</v>
      </c>
      <c r="B59">
        <f t="shared" ref="B59:B61" si="5">+$E$6+$F$6</f>
        <v>101</v>
      </c>
      <c r="C59" s="31"/>
      <c r="E59" s="31"/>
      <c r="F59" s="7">
        <f>+B59*E59*C59</f>
        <v>0</v>
      </c>
    </row>
    <row r="60" spans="1:6" x14ac:dyDescent="0.3">
      <c r="A60" s="5" t="s">
        <v>24</v>
      </c>
      <c r="B60">
        <f t="shared" si="5"/>
        <v>101</v>
      </c>
      <c r="C60" s="31"/>
      <c r="E60" s="31"/>
      <c r="F60" s="7">
        <f>+B60*E60*C60</f>
        <v>0</v>
      </c>
    </row>
    <row r="61" spans="1:6" x14ac:dyDescent="0.3">
      <c r="A61" s="5" t="s">
        <v>25</v>
      </c>
      <c r="B61">
        <f t="shared" si="5"/>
        <v>101</v>
      </c>
      <c r="C61" s="31"/>
      <c r="E61" s="31"/>
      <c r="F61" s="7">
        <f>+B61*E61*C61</f>
        <v>0</v>
      </c>
    </row>
    <row r="62" spans="1:6" x14ac:dyDescent="0.3">
      <c r="A62" t="s">
        <v>19</v>
      </c>
    </row>
    <row r="63" spans="1:6" x14ac:dyDescent="0.3">
      <c r="A63" s="5" t="s">
        <v>27</v>
      </c>
      <c r="B63">
        <f t="shared" ref="B63:B69" si="6">+$E$6+$F$6</f>
        <v>101</v>
      </c>
      <c r="C63" s="31"/>
      <c r="E63" s="31"/>
      <c r="F63" s="7">
        <f t="shared" ref="F63:F64" si="7">+B63*E63*C63</f>
        <v>0</v>
      </c>
    </row>
    <row r="64" spans="1:6" x14ac:dyDescent="0.3">
      <c r="A64" s="5" t="s">
        <v>28</v>
      </c>
      <c r="B64">
        <f t="shared" si="6"/>
        <v>101</v>
      </c>
      <c r="C64" s="31"/>
      <c r="E64" s="31"/>
      <c r="F64" s="7">
        <f t="shared" si="7"/>
        <v>0</v>
      </c>
    </row>
    <row r="65" spans="1:6" x14ac:dyDescent="0.3">
      <c r="A65" t="s">
        <v>7</v>
      </c>
      <c r="B65">
        <f t="shared" si="6"/>
        <v>101</v>
      </c>
      <c r="C65" s="31"/>
      <c r="E65" s="31"/>
      <c r="F65" s="7">
        <f t="shared" ref="F65:F72" si="8">+B65*E65*C65</f>
        <v>0</v>
      </c>
    </row>
    <row r="66" spans="1:6" x14ac:dyDescent="0.3">
      <c r="A66" t="s">
        <v>8</v>
      </c>
      <c r="B66">
        <f t="shared" si="6"/>
        <v>101</v>
      </c>
      <c r="C66" s="31"/>
      <c r="E66" s="31"/>
      <c r="F66" s="7">
        <f>+C66*E66</f>
        <v>0</v>
      </c>
    </row>
    <row r="67" spans="1:6" x14ac:dyDescent="0.3">
      <c r="A67" t="s">
        <v>9</v>
      </c>
      <c r="B67">
        <f t="shared" si="6"/>
        <v>101</v>
      </c>
      <c r="C67" s="31"/>
      <c r="E67" s="31"/>
      <c r="F67" s="7">
        <f t="shared" si="8"/>
        <v>0</v>
      </c>
    </row>
    <row r="68" spans="1:6" x14ac:dyDescent="0.3">
      <c r="A68" t="s">
        <v>11</v>
      </c>
      <c r="B68">
        <f t="shared" si="6"/>
        <v>101</v>
      </c>
      <c r="C68" s="31"/>
      <c r="E68" s="31"/>
      <c r="F68" s="7">
        <f t="shared" si="8"/>
        <v>0</v>
      </c>
    </row>
    <row r="69" spans="1:6" x14ac:dyDescent="0.3">
      <c r="A69" t="s">
        <v>14</v>
      </c>
      <c r="B69">
        <f t="shared" si="6"/>
        <v>101</v>
      </c>
      <c r="C69" s="31"/>
      <c r="E69" s="31"/>
      <c r="F69" s="7">
        <f t="shared" si="8"/>
        <v>0</v>
      </c>
    </row>
    <row r="70" spans="1:6" x14ac:dyDescent="0.3">
      <c r="A70" t="s">
        <v>48</v>
      </c>
      <c r="B70" s="31"/>
      <c r="C70" s="31"/>
      <c r="E70" s="31"/>
      <c r="F70" s="7">
        <f t="shared" si="8"/>
        <v>0</v>
      </c>
    </row>
    <row r="71" spans="1:6" x14ac:dyDescent="0.3">
      <c r="A71" t="s">
        <v>17</v>
      </c>
      <c r="B71" s="31"/>
      <c r="C71" s="31"/>
      <c r="E71" s="31"/>
      <c r="F71" s="7">
        <f t="shared" si="8"/>
        <v>0</v>
      </c>
    </row>
    <row r="72" spans="1:6" x14ac:dyDescent="0.3">
      <c r="A72" t="s">
        <v>12</v>
      </c>
      <c r="B72">
        <f>+$E$6+$F$6</f>
        <v>101</v>
      </c>
      <c r="C72" s="31"/>
      <c r="E72" s="31"/>
      <c r="F72" s="7">
        <f t="shared" si="8"/>
        <v>0</v>
      </c>
    </row>
    <row r="73" spans="1:6" ht="15" thickBot="1" x14ac:dyDescent="0.35">
      <c r="A73" s="3"/>
      <c r="B73" s="3"/>
      <c r="C73" s="3"/>
      <c r="E73" s="12"/>
      <c r="F73" s="9"/>
    </row>
    <row r="74" spans="1:6" ht="15" thickTop="1" x14ac:dyDescent="0.3">
      <c r="A74" s="1" t="s">
        <v>13</v>
      </c>
      <c r="B74" s="1"/>
      <c r="C74" s="1"/>
      <c r="D74" s="23"/>
      <c r="E74" s="13"/>
      <c r="F74" s="10">
        <f>SUM(F53:F73)</f>
        <v>4545</v>
      </c>
    </row>
    <row r="77" spans="1:6" ht="15" thickBot="1" x14ac:dyDescent="0.35">
      <c r="A77" s="2" t="s">
        <v>42</v>
      </c>
      <c r="B77" s="2"/>
      <c r="C77" s="2" t="s">
        <v>18</v>
      </c>
      <c r="D77" s="23"/>
      <c r="E77" s="11" t="s">
        <v>5</v>
      </c>
      <c r="F77" s="8" t="s">
        <v>6</v>
      </c>
    </row>
    <row r="78" spans="1:6" x14ac:dyDescent="0.3">
      <c r="A78" t="s">
        <v>43</v>
      </c>
      <c r="C78" s="31">
        <v>1</v>
      </c>
      <c r="E78" s="31">
        <v>2000</v>
      </c>
      <c r="F78" s="7">
        <f>+C78*E78</f>
        <v>2000</v>
      </c>
    </row>
    <row r="79" spans="1:6" x14ac:dyDescent="0.3">
      <c r="A79" s="16" t="s">
        <v>30</v>
      </c>
      <c r="C79" s="31"/>
      <c r="E79" s="31"/>
      <c r="F79" s="7">
        <f>+C79*E79</f>
        <v>0</v>
      </c>
    </row>
    <row r="80" spans="1:6" x14ac:dyDescent="0.3">
      <c r="A80" s="16" t="s">
        <v>45</v>
      </c>
      <c r="C80" s="31"/>
      <c r="E80" s="31"/>
      <c r="F80" s="7">
        <f>+C80*E80</f>
        <v>0</v>
      </c>
    </row>
    <row r="81" spans="1:6" x14ac:dyDescent="0.3">
      <c r="A81" s="16" t="s">
        <v>46</v>
      </c>
      <c r="C81" s="31"/>
      <c r="E81" s="31"/>
      <c r="F81" s="7">
        <f>+C81*E81</f>
        <v>0</v>
      </c>
    </row>
    <row r="82" spans="1:6" x14ac:dyDescent="0.3">
      <c r="A82" s="16" t="s">
        <v>47</v>
      </c>
      <c r="C82" s="31"/>
      <c r="E82" s="31"/>
      <c r="F82" s="7">
        <f>+C82*E82</f>
        <v>0</v>
      </c>
    </row>
    <row r="83" spans="1:6" x14ac:dyDescent="0.3">
      <c r="A83" s="16"/>
    </row>
    <row r="84" spans="1:6" ht="15" thickBot="1" x14ac:dyDescent="0.35">
      <c r="A84" s="3" t="s">
        <v>44</v>
      </c>
      <c r="B84" s="3"/>
      <c r="C84" s="30"/>
      <c r="E84" s="30"/>
      <c r="F84" s="9">
        <f>+E84*C84</f>
        <v>0</v>
      </c>
    </row>
    <row r="85" spans="1:6" ht="15" thickTop="1" x14ac:dyDescent="0.3">
      <c r="A85" s="1" t="s">
        <v>13</v>
      </c>
      <c r="B85" s="1"/>
      <c r="C85" s="1"/>
      <c r="D85" s="23"/>
      <c r="E85" s="13"/>
      <c r="F85" s="10">
        <f>SUM(F78:F84)</f>
        <v>2000</v>
      </c>
    </row>
    <row r="86" spans="1:6" x14ac:dyDescent="0.3">
      <c r="A86" s="1"/>
      <c r="B86" s="1"/>
      <c r="C86" s="1"/>
      <c r="D86" s="23"/>
      <c r="E86" s="13"/>
      <c r="F86" s="10"/>
    </row>
    <row r="87" spans="1:6" x14ac:dyDescent="0.3">
      <c r="A87" s="1" t="s">
        <v>0</v>
      </c>
      <c r="B87" s="1"/>
      <c r="C87" s="1"/>
      <c r="D87" s="23"/>
      <c r="E87" s="13"/>
      <c r="F87" s="10">
        <f>+F25</f>
        <v>975</v>
      </c>
    </row>
    <row r="88" spans="1:6" x14ac:dyDescent="0.3">
      <c r="A88" s="1" t="s">
        <v>52</v>
      </c>
      <c r="B88" s="1"/>
      <c r="C88" s="1"/>
      <c r="D88" s="23"/>
      <c r="E88" s="13"/>
      <c r="F88" s="10">
        <f>+F49</f>
        <v>2200</v>
      </c>
    </row>
    <row r="89" spans="1:6" x14ac:dyDescent="0.3">
      <c r="A89" s="1" t="s">
        <v>51</v>
      </c>
      <c r="B89" s="1"/>
      <c r="C89" s="1"/>
      <c r="D89" s="23"/>
      <c r="E89" s="13"/>
      <c r="F89" s="10">
        <f>+F74</f>
        <v>4545</v>
      </c>
    </row>
    <row r="90" spans="1:6" ht="15" thickBot="1" x14ac:dyDescent="0.35">
      <c r="A90" s="1" t="s">
        <v>42</v>
      </c>
      <c r="F90" s="10">
        <f>+F85</f>
        <v>2000</v>
      </c>
    </row>
    <row r="91" spans="1:6" ht="15" thickBot="1" x14ac:dyDescent="0.35">
      <c r="A91" s="18" t="s">
        <v>20</v>
      </c>
      <c r="B91" s="19"/>
      <c r="C91" s="19"/>
      <c r="D91" s="23"/>
      <c r="E91" s="20"/>
      <c r="F91" s="21">
        <f>+F74+F49+F25+F85</f>
        <v>9720</v>
      </c>
    </row>
    <row r="93" spans="1:6" x14ac:dyDescent="0.3">
      <c r="A93" s="4" t="s">
        <v>59</v>
      </c>
      <c r="F93" s="37">
        <f>+F87/(E4+F4)</f>
        <v>15</v>
      </c>
    </row>
    <row r="94" spans="1:6" x14ac:dyDescent="0.3">
      <c r="A94" s="4" t="s">
        <v>61</v>
      </c>
      <c r="F94" s="37">
        <f>+F88/(E5+F5)</f>
        <v>20</v>
      </c>
    </row>
    <row r="95" spans="1:6" x14ac:dyDescent="0.3">
      <c r="A95" s="4" t="s">
        <v>60</v>
      </c>
      <c r="F95" s="37">
        <f>+F89/(E6+F6)</f>
        <v>45</v>
      </c>
    </row>
  </sheetData>
  <sortState ref="J2:K21">
    <sortCondition ref="K2:K21"/>
  </sortState>
  <hyperlinks>
    <hyperlink ref="J9" r:id="rId1" xr:uid="{0311356E-C625-4CD3-9FBE-92E99643EC83}"/>
    <hyperlink ref="J4" r:id="rId2" xr:uid="{5B8F5173-D6B4-4132-985E-D1F3A32632CB}"/>
    <hyperlink ref="J6" r:id="rId3" xr:uid="{C71DF028-651B-426E-93C3-2BECA28D2BD7}"/>
    <hyperlink ref="J15" r:id="rId4" xr:uid="{E3D2CD72-D7F8-4443-A48B-57199A8DE1A7}"/>
    <hyperlink ref="J16" r:id="rId5" xr:uid="{C1D1092C-9055-4DFC-8B03-9C0D1890569F}"/>
    <hyperlink ref="J13" r:id="rId6" xr:uid="{96B0EE4C-622E-4B9A-B880-8C24682386FB}"/>
    <hyperlink ref="J7" r:id="rId7" xr:uid="{DC61252C-AA37-43ED-800D-99E6DEDAD739}"/>
    <hyperlink ref="J18" r:id="rId8" xr:uid="{28577F7D-2194-4AA5-ABB8-64F10A0005F9}"/>
    <hyperlink ref="J11" r:id="rId9" xr:uid="{61A8759D-3D4E-41BA-8C72-DDE4F8302755}"/>
    <hyperlink ref="J3" r:id="rId10" xr:uid="{29FE6301-AD78-4AFB-90DF-3D2ADD7112FC}"/>
    <hyperlink ref="J5" r:id="rId11" xr:uid="{61C2D533-9F82-41A1-8C6E-86EF5887012D}"/>
    <hyperlink ref="J10" r:id="rId12" xr:uid="{A0FF9707-559B-4CCD-8406-E818666C7E09}"/>
    <hyperlink ref="J12" r:id="rId13" xr:uid="{2D37C329-A5BF-4E68-91C1-F6CBE304D0C2}"/>
    <hyperlink ref="J21" r:id="rId14" xr:uid="{F0E56447-0AEB-488B-957B-B9398C00ADD1}"/>
    <hyperlink ref="J14" r:id="rId15" xr:uid="{04B15B3B-C61B-48A0-A5FD-722D94D4642B}"/>
    <hyperlink ref="J20" r:id="rId16" xr:uid="{807F6239-9841-491C-AAA1-9BCAF5737AD7}"/>
    <hyperlink ref="J2" r:id="rId17" xr:uid="{1A71530F-3395-4B49-B30B-F5626DAE4BC1}"/>
    <hyperlink ref="J17" r:id="rId18" xr:uid="{8B2876D9-6713-456F-98EC-C959E7882E1F}"/>
    <hyperlink ref="J8" r:id="rId19" xr:uid="{E493945E-A327-4B32-AE9A-28EDF8EE821F}"/>
    <hyperlink ref="J19" r:id="rId20" xr:uid="{BD22C49A-8248-485A-8EEA-BF8017937C55}"/>
  </hyperlinks>
  <pageMargins left="0.7" right="0.7" top="0.78740157499999996" bottom="0.78740157499999996" header="0.3" footer="0.3"/>
  <pageSetup paperSize="9" orientation="portrait" r:id="rId21"/>
  <headerFooter>
    <oddFooter>&amp;LTom's Original &amp;Rwww.toms-original.ch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Normal="100" workbookViewId="0">
      <selection activeCell="A14" sqref="A14"/>
    </sheetView>
  </sheetViews>
  <sheetFormatPr baseColWidth="10" defaultRowHeight="14.4" x14ac:dyDescent="0.3"/>
  <cols>
    <col min="1" max="1" width="28.5546875" bestFit="1" customWidth="1"/>
  </cols>
  <sheetData>
    <row r="1" spans="1:5" ht="18" x14ac:dyDescent="0.35">
      <c r="A1" s="38" t="s">
        <v>66</v>
      </c>
    </row>
    <row r="3" spans="1:5" x14ac:dyDescent="0.3">
      <c r="A3" s="1" t="s">
        <v>53</v>
      </c>
    </row>
    <row r="4" spans="1:5" x14ac:dyDescent="0.3">
      <c r="A4" s="27"/>
    </row>
    <row r="6" spans="1:5" x14ac:dyDescent="0.3">
      <c r="A6" s="39" t="s">
        <v>31</v>
      </c>
      <c r="B6" s="1" t="s">
        <v>37</v>
      </c>
      <c r="C6" s="1" t="s">
        <v>38</v>
      </c>
      <c r="D6" s="1" t="s">
        <v>40</v>
      </c>
      <c r="E6" s="1" t="s">
        <v>6</v>
      </c>
    </row>
    <row r="7" spans="1:5" x14ac:dyDescent="0.3">
      <c r="A7" t="s">
        <v>32</v>
      </c>
      <c r="B7" s="31">
        <v>50</v>
      </c>
      <c r="C7" s="32">
        <v>0.5</v>
      </c>
      <c r="D7" s="32"/>
      <c r="E7" s="17">
        <f>+B7*C7+D7</f>
        <v>25</v>
      </c>
    </row>
    <row r="8" spans="1:5" x14ac:dyDescent="0.3">
      <c r="A8" t="s">
        <v>33</v>
      </c>
      <c r="B8" s="31"/>
      <c r="C8" s="32"/>
      <c r="D8" s="32"/>
      <c r="E8" s="17">
        <f>+B8*C8+D8</f>
        <v>0</v>
      </c>
    </row>
    <row r="9" spans="1:5" x14ac:dyDescent="0.3">
      <c r="A9" t="s">
        <v>57</v>
      </c>
      <c r="B9" s="31"/>
      <c r="C9" s="32"/>
      <c r="D9" s="32"/>
      <c r="E9" s="17">
        <f t="shared" ref="E9:E16" si="0">+B9*C9+D9</f>
        <v>0</v>
      </c>
    </row>
    <row r="10" spans="1:5" x14ac:dyDescent="0.3">
      <c r="A10" t="s">
        <v>34</v>
      </c>
      <c r="B10" s="31"/>
      <c r="C10" s="32"/>
      <c r="D10" s="32"/>
      <c r="E10" s="17">
        <f t="shared" si="0"/>
        <v>0</v>
      </c>
    </row>
    <row r="11" spans="1:5" x14ac:dyDescent="0.3">
      <c r="A11" t="s">
        <v>35</v>
      </c>
      <c r="B11" s="31"/>
      <c r="C11" s="32"/>
      <c r="D11" s="32"/>
      <c r="E11" s="17">
        <f t="shared" si="0"/>
        <v>0</v>
      </c>
    </row>
    <row r="12" spans="1:5" x14ac:dyDescent="0.3">
      <c r="A12" t="s">
        <v>36</v>
      </c>
      <c r="B12" s="31"/>
      <c r="C12" s="32"/>
      <c r="D12" s="32"/>
      <c r="E12" s="17">
        <f t="shared" si="0"/>
        <v>0</v>
      </c>
    </row>
    <row r="13" spans="1:5" x14ac:dyDescent="0.3">
      <c r="A13" s="22" t="s">
        <v>15</v>
      </c>
      <c r="B13" s="33"/>
      <c r="C13" s="34"/>
      <c r="D13" s="34"/>
      <c r="E13" s="17">
        <f t="shared" si="0"/>
        <v>0</v>
      </c>
    </row>
    <row r="14" spans="1:5" x14ac:dyDescent="0.3">
      <c r="A14" s="24" t="s">
        <v>49</v>
      </c>
      <c r="B14" s="33"/>
      <c r="C14" s="34"/>
      <c r="D14" s="34"/>
      <c r="E14" s="17">
        <f t="shared" si="0"/>
        <v>0</v>
      </c>
    </row>
    <row r="15" spans="1:5" x14ac:dyDescent="0.3">
      <c r="A15" s="24" t="s">
        <v>50</v>
      </c>
      <c r="B15" s="33"/>
      <c r="C15" s="34"/>
      <c r="D15" s="34"/>
      <c r="E15" s="17">
        <f t="shared" si="0"/>
        <v>0</v>
      </c>
    </row>
    <row r="16" spans="1:5" x14ac:dyDescent="0.3">
      <c r="A16" s="26" t="s">
        <v>41</v>
      </c>
      <c r="B16" s="35"/>
      <c r="C16" s="36"/>
      <c r="D16" s="36"/>
      <c r="E16" s="28">
        <f t="shared" si="0"/>
        <v>0</v>
      </c>
    </row>
    <row r="17" spans="1:5" x14ac:dyDescent="0.3">
      <c r="A17" s="24" t="s">
        <v>39</v>
      </c>
      <c r="E17" s="29">
        <f>SUM(E7:E16)</f>
        <v>25</v>
      </c>
    </row>
  </sheetData>
  <pageMargins left="0.7" right="0.7" top="0.78740157499999996" bottom="0.78740157499999996" header="0.3" footer="0.3"/>
  <pageSetup paperSize="9" orientation="portrait" r:id="rId1"/>
  <headerFooter>
    <oddFooter>&amp;LTom's Original&amp;Rwww.toms-original.ch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Location</vt:lpstr>
      <vt:lpstr>Karten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Tobien</dc:creator>
  <cp:lastModifiedBy>Frederic</cp:lastModifiedBy>
  <cp:lastPrinted>2018-03-25T18:44:16Z</cp:lastPrinted>
  <dcterms:created xsi:type="dcterms:W3CDTF">2012-03-25T14:22:53Z</dcterms:created>
  <dcterms:modified xsi:type="dcterms:W3CDTF">2018-10-15T18:55:34Z</dcterms:modified>
</cp:coreProperties>
</file>